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  <Override PartName="/xl/embeddings/oleObject_0_9.bin" ContentType="application/vnd.openxmlformats-officedocument.oleObject"/>
  <Override PartName="/xl/embeddings/oleObject_0_10.bin" ContentType="application/vnd.openxmlformats-officedocument.oleObject"/>
  <Override PartName="/xl/embeddings/oleObject_0_11.bin" ContentType="application/vnd.openxmlformats-officedocument.oleObject"/>
  <Override PartName="/xl/embeddings/oleObject_0_12.bin" ContentType="application/vnd.openxmlformats-officedocument.oleObject"/>
  <Override PartName="/xl/embeddings/oleObject_0_13.bin" ContentType="application/vnd.openxmlformats-officedocument.oleObject"/>
  <Override PartName="/xl/embeddings/oleObject_0_14.bin" ContentType="application/vnd.openxmlformats-officedocument.oleObject"/>
  <Override PartName="/xl/embeddings/oleObject_0_15.bin" ContentType="application/vnd.openxmlformats-officedocument.oleObject"/>
  <Override PartName="/xl/embeddings/oleObject_0_16.bin" ContentType="application/vnd.openxmlformats-officedocument.oleObject"/>
  <Override PartName="/xl/embeddings/oleObject_0_17.bin" ContentType="application/vnd.openxmlformats-officedocument.oleObject"/>
  <Override PartName="/xl/embeddings/oleObject_0_18.bin" ContentType="application/vnd.openxmlformats-officedocument.oleObject"/>
  <Override PartName="/xl/embeddings/oleObject_0_19.bin" ContentType="application/vnd.openxmlformats-officedocument.oleObject"/>
  <Override PartName="/xl/embeddings/oleObject_0_20.bin" ContentType="application/vnd.openxmlformats-officedocument.oleObject"/>
  <Override PartName="/xl/embeddings/oleObject_0_21.bin" ContentType="application/vnd.openxmlformats-officedocument.oleObject"/>
  <Override PartName="/xl/embeddings/oleObject_0_22.bin" ContentType="application/vnd.openxmlformats-officedocument.oleObject"/>
  <Override PartName="/xl/embeddings/oleObject_0_23.bin" ContentType="application/vnd.openxmlformats-officedocument.oleObject"/>
  <Override PartName="/xl/embeddings/oleObject_0_24.bin" ContentType="application/vnd.openxmlformats-officedocument.oleObject"/>
  <Override PartName="/xl/embeddings/oleObject_0_25.bin" ContentType="application/vnd.openxmlformats-officedocument.oleObject"/>
  <Override PartName="/xl/embeddings/oleObject_0_26.bin" ContentType="application/vnd.openxmlformats-officedocument.oleObject"/>
  <Override PartName="/xl/embeddings/oleObject_0_27.bin" ContentType="application/vnd.openxmlformats-officedocument.oleObject"/>
  <Override PartName="/xl/embeddings/oleObject_0_28.bin" ContentType="application/vnd.openxmlformats-officedocument.oleObject"/>
  <Override PartName="/xl/embeddings/oleObject_0_29.bin" ContentType="application/vnd.openxmlformats-officedocument.oleObject"/>
  <Override PartName="/xl/embeddings/oleObject_0_30.bin" ContentType="application/vnd.openxmlformats-officedocument.oleObject"/>
  <Override PartName="/xl/embeddings/oleObject_0_31.bin" ContentType="application/vnd.openxmlformats-officedocument.oleObject"/>
  <Override PartName="/xl/embeddings/oleObject_0_32.bin" ContentType="application/vnd.openxmlformats-officedocument.oleObject"/>
  <Override PartName="/xl/embeddings/oleObject_0_33.bin" ContentType="application/vnd.openxmlformats-officedocument.oleObject"/>
  <Override PartName="/xl/embeddings/oleObject_0_34.bin" ContentType="application/vnd.openxmlformats-officedocument.oleObject"/>
  <Override PartName="/xl/embeddings/oleObject_0_35.bin" ContentType="application/vnd.openxmlformats-officedocument.oleObject"/>
  <Override PartName="/xl/embeddings/oleObject_0_36.bin" ContentType="application/vnd.openxmlformats-officedocument.oleObject"/>
  <Override PartName="/xl/embeddings/oleObject_0_37.bin" ContentType="application/vnd.openxmlformats-officedocument.oleObject"/>
  <Override PartName="/xl/embeddings/oleObject_0_38.bin" ContentType="application/vnd.openxmlformats-officedocument.oleObject"/>
  <Override PartName="/xl/embeddings/oleObject_0_39.bin" ContentType="application/vnd.openxmlformats-officedocument.oleObject"/>
  <Override PartName="/xl/embeddings/oleObject_0_40.bin" ContentType="application/vnd.openxmlformats-officedocument.oleObject"/>
  <Override PartName="/xl/embeddings/oleObject_0_41.bin" ContentType="application/vnd.openxmlformats-officedocument.oleObject"/>
  <Override PartName="/xl/embeddings/oleObject_0_42.bin" ContentType="application/vnd.openxmlformats-officedocument.oleObject"/>
  <Override PartName="/xl/embeddings/oleObject_0_43.bin" ContentType="application/vnd.openxmlformats-officedocument.oleObject"/>
  <Override PartName="/xl/embeddings/oleObject_0_44.bin" ContentType="application/vnd.openxmlformats-officedocument.oleObject"/>
  <Override PartName="/xl/embeddings/oleObject_0_45.bin" ContentType="application/vnd.openxmlformats-officedocument.oleObject"/>
  <Override PartName="/xl/embeddings/oleObject_0_46.bin" ContentType="application/vnd.openxmlformats-officedocument.oleObject"/>
  <Override PartName="/xl/embeddings/oleObject_0_47.bin" ContentType="application/vnd.openxmlformats-officedocument.oleObject"/>
  <Override PartName="/xl/embeddings/oleObject_0_48.bin" ContentType="application/vnd.openxmlformats-officedocument.oleObject"/>
  <Override PartName="/xl/embeddings/oleObject_0_49.bin" ContentType="application/vnd.openxmlformats-officedocument.oleObject"/>
  <Override PartName="/xl/embeddings/oleObject_0_50.bin" ContentType="application/vnd.openxmlformats-officedocument.oleObject"/>
  <Override PartName="/xl/embeddings/oleObject_0_51.bin" ContentType="application/vnd.openxmlformats-officedocument.oleObject"/>
  <Override PartName="/xl/embeddings/oleObject_0_52.bin" ContentType="application/vnd.openxmlformats-officedocument.oleObject"/>
  <Override PartName="/xl/embeddings/oleObject_0_53.bin" ContentType="application/vnd.openxmlformats-officedocument.oleObject"/>
  <Override PartName="/xl/embeddings/oleObject_0_54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5192" windowHeight="11640" activeTab="0"/>
  </bookViews>
  <sheets>
    <sheet name="Gráfico" sheetId="1" r:id="rId1"/>
    <sheet name="Datos" sheetId="2" r:id="rId2"/>
  </sheets>
  <definedNames/>
  <calcPr fullCalcOnLoad="1"/>
</workbook>
</file>

<file path=xl/sharedStrings.xml><?xml version="1.0" encoding="utf-8"?>
<sst xmlns="http://schemas.openxmlformats.org/spreadsheetml/2006/main" count="98" uniqueCount="37">
  <si>
    <t>CANALES</t>
  </si>
  <si>
    <t>FRECUENCIA</t>
  </si>
  <si>
    <t>ATENUACIÓN CABLE</t>
  </si>
  <si>
    <t>ATENUACIÓN DEL CABLE</t>
  </si>
  <si>
    <t>TIPO</t>
  </si>
  <si>
    <t>A</t>
  </si>
  <si>
    <t>B</t>
  </si>
  <si>
    <t>T</t>
  </si>
  <si>
    <t>Atenuación de inserción en la banda de 50-800 MHz</t>
  </si>
  <si>
    <t>Atenuación de inserción en la banda de 1000-2150 MHz</t>
  </si>
  <si>
    <t>Atenuación de derivación en la banda de 50-800 MHz</t>
  </si>
  <si>
    <t>Atenuación de derivación en la banda de 1000-2150 MHz</t>
  </si>
  <si>
    <t>Elemento</t>
  </si>
  <si>
    <t>Banda de 50-800 MHz</t>
  </si>
  <si>
    <t>Banda de 1000-2150 MHz</t>
  </si>
  <si>
    <t>CABECERA</t>
  </si>
  <si>
    <t>PAU</t>
  </si>
  <si>
    <t>Frecuencia</t>
  </si>
  <si>
    <t>Atenuación del cable</t>
  </si>
  <si>
    <t>MHz</t>
  </si>
  <si>
    <t>dB/m</t>
  </si>
  <si>
    <t>dB</t>
  </si>
  <si>
    <t>dB    V</t>
  </si>
  <si>
    <t>Canal:</t>
  </si>
  <si>
    <t>FRECUENCIA (MhZ)</t>
  </si>
  <si>
    <t>NIVELES DE SEÑAL dB    V</t>
  </si>
  <si>
    <t>m</t>
  </si>
  <si>
    <t>Nivel de señal</t>
  </si>
  <si>
    <t>Nivel de señal (dB    V)</t>
  </si>
  <si>
    <t>ATENUACIÓN DE LOS DERIVADORES DE 2 DIRECCIONES (dB)</t>
  </si>
  <si>
    <t>Atenuación del PAU (dB)</t>
  </si>
  <si>
    <t>Atenuación del distribuidor (dB)</t>
  </si>
  <si>
    <t>Atenuación de la Toma (dB)</t>
  </si>
  <si>
    <t>DISTRIBUIDOR</t>
  </si>
  <si>
    <t>TOMA</t>
  </si>
  <si>
    <t>ATENUACIÓN DE LA SEÑAL</t>
  </si>
  <si>
    <t>FM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</si>
</sst>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sz val="10"/>
      <color indexed="2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ont="1" applyAlignment="1">
      <alignment horizontal="center"/>
    </xf>
    <xf numFmtId="0" fontId="3" fillId="34" borderId="13" xfId="0" applyFont="1" applyFill="1" applyBorder="1" applyAlignment="1" applyProtection="1">
      <alignment/>
      <protection locked="0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3" fillId="34" borderId="14" xfId="0" applyFont="1" applyFill="1" applyBorder="1" applyAlignment="1" applyProtection="1">
      <alignment horizontal="center"/>
      <protection locked="0"/>
    </xf>
    <xf numFmtId="0" fontId="3" fillId="34" borderId="15" xfId="0" applyFont="1" applyFill="1" applyBorder="1" applyAlignment="1" applyProtection="1">
      <alignment horizontal="center"/>
      <protection locked="0"/>
    </xf>
    <xf numFmtId="0" fontId="0" fillId="35" borderId="16" xfId="0" applyFill="1" applyBorder="1" applyAlignment="1">
      <alignment horizontal="center"/>
    </xf>
    <xf numFmtId="0" fontId="0" fillId="35" borderId="17" xfId="0" applyFill="1" applyBorder="1" applyAlignment="1">
      <alignment horizontal="center"/>
    </xf>
    <xf numFmtId="0" fontId="0" fillId="35" borderId="20" xfId="0" applyFill="1" applyBorder="1" applyAlignment="1">
      <alignment horizontal="center"/>
    </xf>
    <xf numFmtId="0" fontId="0" fillId="35" borderId="21" xfId="0" applyFill="1" applyBorder="1" applyAlignment="1">
      <alignment horizontal="center"/>
    </xf>
    <xf numFmtId="0" fontId="3" fillId="34" borderId="18" xfId="0" applyFont="1" applyFill="1" applyBorder="1" applyAlignment="1" applyProtection="1">
      <alignment horizontal="center"/>
      <protection locked="0"/>
    </xf>
    <xf numFmtId="0" fontId="3" fillId="34" borderId="19" xfId="0" applyFont="1" applyFill="1" applyBorder="1" applyAlignment="1" applyProtection="1">
      <alignment horizontal="center"/>
      <protection locked="0"/>
    </xf>
    <xf numFmtId="0" fontId="1" fillId="0" borderId="10" xfId="0" applyFont="1" applyBorder="1" applyAlignment="1">
      <alignment horizontal="center"/>
    </xf>
    <xf numFmtId="0" fontId="1" fillId="33" borderId="10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3.emf" /><Relationship Id="rId3" Type="http://schemas.openxmlformats.org/officeDocument/2006/relationships/image" Target="../media/image3.emf" /><Relationship Id="rId4" Type="http://schemas.openxmlformats.org/officeDocument/2006/relationships/image" Target="../media/image5.emf" /><Relationship Id="rId5" Type="http://schemas.openxmlformats.org/officeDocument/2006/relationships/image" Target="../media/image3.emf" /><Relationship Id="rId6" Type="http://schemas.openxmlformats.org/officeDocument/2006/relationships/image" Target="../media/image3.emf" /><Relationship Id="rId7" Type="http://schemas.openxmlformats.org/officeDocument/2006/relationships/image" Target="../media/image3.emf" /><Relationship Id="rId8" Type="http://schemas.openxmlformats.org/officeDocument/2006/relationships/image" Target="../media/image3.emf" /><Relationship Id="rId9" Type="http://schemas.openxmlformats.org/officeDocument/2006/relationships/image" Target="../media/image3.emf" /><Relationship Id="rId10" Type="http://schemas.openxmlformats.org/officeDocument/2006/relationships/image" Target="../media/image3.emf" /><Relationship Id="rId11" Type="http://schemas.openxmlformats.org/officeDocument/2006/relationships/image" Target="../media/image7.emf" /><Relationship Id="rId12" Type="http://schemas.openxmlformats.org/officeDocument/2006/relationships/image" Target="../media/image3.emf" /><Relationship Id="rId13" Type="http://schemas.openxmlformats.org/officeDocument/2006/relationships/image" Target="../media/image6.emf" /><Relationship Id="rId14" Type="http://schemas.openxmlformats.org/officeDocument/2006/relationships/image" Target="../media/image2.emf" /><Relationship Id="rId15" Type="http://schemas.openxmlformats.org/officeDocument/2006/relationships/image" Target="../media/image3.emf" /><Relationship Id="rId16" Type="http://schemas.openxmlformats.org/officeDocument/2006/relationships/image" Target="../media/image3.emf" /><Relationship Id="rId17" Type="http://schemas.openxmlformats.org/officeDocument/2006/relationships/image" Target="../media/image3.emf" /><Relationship Id="rId18" Type="http://schemas.openxmlformats.org/officeDocument/2006/relationships/image" Target="../media/image3.emf" /><Relationship Id="rId19" Type="http://schemas.openxmlformats.org/officeDocument/2006/relationships/image" Target="../media/image3.emf" /><Relationship Id="rId20" Type="http://schemas.openxmlformats.org/officeDocument/2006/relationships/image" Target="../media/image3.emf" /><Relationship Id="rId21" Type="http://schemas.openxmlformats.org/officeDocument/2006/relationships/image" Target="../media/image8.emf" /><Relationship Id="rId22" Type="http://schemas.openxmlformats.org/officeDocument/2006/relationships/image" Target="../media/image3.emf" /><Relationship Id="rId23" Type="http://schemas.openxmlformats.org/officeDocument/2006/relationships/image" Target="../media/image3.emf" /><Relationship Id="rId24" Type="http://schemas.openxmlformats.org/officeDocument/2006/relationships/image" Target="../media/image3.emf" /><Relationship Id="rId25" Type="http://schemas.openxmlformats.org/officeDocument/2006/relationships/image" Target="../media/image3.emf" /><Relationship Id="rId26" Type="http://schemas.openxmlformats.org/officeDocument/2006/relationships/image" Target="../media/image3.emf" /><Relationship Id="rId27" Type="http://schemas.openxmlformats.org/officeDocument/2006/relationships/image" Target="../media/image3.emf" /><Relationship Id="rId28" Type="http://schemas.openxmlformats.org/officeDocument/2006/relationships/image" Target="../media/image3.emf" /><Relationship Id="rId29" Type="http://schemas.openxmlformats.org/officeDocument/2006/relationships/image" Target="../media/image3.emf" /><Relationship Id="rId30" Type="http://schemas.openxmlformats.org/officeDocument/2006/relationships/image" Target="../media/image3.emf" /><Relationship Id="rId31" Type="http://schemas.openxmlformats.org/officeDocument/2006/relationships/image" Target="../media/image3.emf" /><Relationship Id="rId32" Type="http://schemas.openxmlformats.org/officeDocument/2006/relationships/image" Target="../media/image3.emf" /><Relationship Id="rId33" Type="http://schemas.openxmlformats.org/officeDocument/2006/relationships/image" Target="../media/image3.emf" /><Relationship Id="rId34" Type="http://schemas.openxmlformats.org/officeDocument/2006/relationships/image" Target="../media/image3.emf" /><Relationship Id="rId35" Type="http://schemas.openxmlformats.org/officeDocument/2006/relationships/image" Target="../media/image3.emf" /><Relationship Id="rId36" Type="http://schemas.openxmlformats.org/officeDocument/2006/relationships/image" Target="../media/image3.emf" /><Relationship Id="rId37" Type="http://schemas.openxmlformats.org/officeDocument/2006/relationships/image" Target="../media/image3.emf" /><Relationship Id="rId38" Type="http://schemas.openxmlformats.org/officeDocument/2006/relationships/image" Target="../media/image3.emf" /><Relationship Id="rId39" Type="http://schemas.openxmlformats.org/officeDocument/2006/relationships/image" Target="../media/image3.emf" /><Relationship Id="rId40" Type="http://schemas.openxmlformats.org/officeDocument/2006/relationships/image" Target="../media/image3.emf" /><Relationship Id="rId41" Type="http://schemas.openxmlformats.org/officeDocument/2006/relationships/image" Target="../media/image3.emf" /><Relationship Id="rId42" Type="http://schemas.openxmlformats.org/officeDocument/2006/relationships/image" Target="../media/image3.emf" /><Relationship Id="rId43" Type="http://schemas.openxmlformats.org/officeDocument/2006/relationships/image" Target="../media/image3.emf" /><Relationship Id="rId44" Type="http://schemas.openxmlformats.org/officeDocument/2006/relationships/image" Target="../media/image3.emf" /><Relationship Id="rId45" Type="http://schemas.openxmlformats.org/officeDocument/2006/relationships/image" Target="../media/image3.emf" /><Relationship Id="rId46" Type="http://schemas.openxmlformats.org/officeDocument/2006/relationships/image" Target="../media/image3.emf" /><Relationship Id="rId47" Type="http://schemas.openxmlformats.org/officeDocument/2006/relationships/image" Target="../media/image3.emf" /><Relationship Id="rId48" Type="http://schemas.openxmlformats.org/officeDocument/2006/relationships/image" Target="../media/image3.emf" /><Relationship Id="rId49" Type="http://schemas.openxmlformats.org/officeDocument/2006/relationships/image" Target="../media/image3.emf" /><Relationship Id="rId50" Type="http://schemas.openxmlformats.org/officeDocument/2006/relationships/image" Target="../media/image3.emf" /><Relationship Id="rId51" Type="http://schemas.openxmlformats.org/officeDocument/2006/relationships/image" Target="../media/image3.emf" /><Relationship Id="rId52" Type="http://schemas.openxmlformats.org/officeDocument/2006/relationships/image" Target="../media/image3.emf" /><Relationship Id="rId53" Type="http://schemas.openxmlformats.org/officeDocument/2006/relationships/image" Target="../media/image3.emf" /><Relationship Id="rId54" Type="http://schemas.openxmlformats.org/officeDocument/2006/relationships/image" Target="../media/image3.emf" /><Relationship Id="rId55" Type="http://schemas.openxmlformats.org/officeDocument/2006/relationships/image" Target="../media/image3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457200</xdr:colOff>
      <xdr:row>5</xdr:row>
      <xdr:rowOff>0</xdr:rowOff>
    </xdr:from>
    <xdr:to>
      <xdr:col>2</xdr:col>
      <xdr:colOff>457200</xdr:colOff>
      <xdr:row>14</xdr:row>
      <xdr:rowOff>0</xdr:rowOff>
    </xdr:to>
    <xdr:sp>
      <xdr:nvSpPr>
        <xdr:cNvPr id="1" name="Line 1"/>
        <xdr:cNvSpPr>
          <a:spLocks/>
        </xdr:cNvSpPr>
      </xdr:nvSpPr>
      <xdr:spPr>
        <a:xfrm>
          <a:off x="1304925" y="828675"/>
          <a:ext cx="0" cy="1504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447675</xdr:colOff>
      <xdr:row>16</xdr:row>
      <xdr:rowOff>9525</xdr:rowOff>
    </xdr:from>
    <xdr:to>
      <xdr:col>2</xdr:col>
      <xdr:colOff>447675</xdr:colOff>
      <xdr:row>24</xdr:row>
      <xdr:rowOff>161925</xdr:rowOff>
    </xdr:to>
    <xdr:sp>
      <xdr:nvSpPr>
        <xdr:cNvPr id="2" name="Line 2"/>
        <xdr:cNvSpPr>
          <a:spLocks/>
        </xdr:cNvSpPr>
      </xdr:nvSpPr>
      <xdr:spPr>
        <a:xfrm>
          <a:off x="1295400" y="2686050"/>
          <a:ext cx="0" cy="1504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447675</xdr:colOff>
      <xdr:row>27</xdr:row>
      <xdr:rowOff>9525</xdr:rowOff>
    </xdr:from>
    <xdr:to>
      <xdr:col>2</xdr:col>
      <xdr:colOff>447675</xdr:colOff>
      <xdr:row>35</xdr:row>
      <xdr:rowOff>161925</xdr:rowOff>
    </xdr:to>
    <xdr:sp>
      <xdr:nvSpPr>
        <xdr:cNvPr id="3" name="Line 3"/>
        <xdr:cNvSpPr>
          <a:spLocks/>
        </xdr:cNvSpPr>
      </xdr:nvSpPr>
      <xdr:spPr>
        <a:xfrm>
          <a:off x="1295400" y="4552950"/>
          <a:ext cx="0" cy="1485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15</xdr:row>
      <xdr:rowOff>95250</xdr:rowOff>
    </xdr:from>
    <xdr:to>
      <xdr:col>6</xdr:col>
      <xdr:colOff>619125</xdr:colOff>
      <xdr:row>15</xdr:row>
      <xdr:rowOff>95250</xdr:rowOff>
    </xdr:to>
    <xdr:sp>
      <xdr:nvSpPr>
        <xdr:cNvPr id="4" name="Line 4"/>
        <xdr:cNvSpPr>
          <a:spLocks/>
        </xdr:cNvSpPr>
      </xdr:nvSpPr>
      <xdr:spPr>
        <a:xfrm>
          <a:off x="3095625" y="2600325"/>
          <a:ext cx="408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26</xdr:row>
      <xdr:rowOff>114300</xdr:rowOff>
    </xdr:from>
    <xdr:to>
      <xdr:col>6</xdr:col>
      <xdr:colOff>619125</xdr:colOff>
      <xdr:row>26</xdr:row>
      <xdr:rowOff>114300</xdr:rowOff>
    </xdr:to>
    <xdr:sp>
      <xdr:nvSpPr>
        <xdr:cNvPr id="5" name="Line 5"/>
        <xdr:cNvSpPr>
          <a:spLocks/>
        </xdr:cNvSpPr>
      </xdr:nvSpPr>
      <xdr:spPr>
        <a:xfrm>
          <a:off x="3086100" y="4486275"/>
          <a:ext cx="409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104775</xdr:rowOff>
    </xdr:from>
    <xdr:to>
      <xdr:col>6</xdr:col>
      <xdr:colOff>619125</xdr:colOff>
      <xdr:row>37</xdr:row>
      <xdr:rowOff>104775</xdr:rowOff>
    </xdr:to>
    <xdr:sp>
      <xdr:nvSpPr>
        <xdr:cNvPr id="6" name="Line 6"/>
        <xdr:cNvSpPr>
          <a:spLocks/>
        </xdr:cNvSpPr>
      </xdr:nvSpPr>
      <xdr:spPr>
        <a:xfrm>
          <a:off x="3086100" y="6324600"/>
          <a:ext cx="409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7" name="Line 9"/>
        <xdr:cNvSpPr>
          <a:spLocks/>
        </xdr:cNvSpPr>
      </xdr:nvSpPr>
      <xdr:spPr>
        <a:xfrm>
          <a:off x="8181975" y="2505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26</xdr:row>
      <xdr:rowOff>0</xdr:rowOff>
    </xdr:from>
    <xdr:to>
      <xdr:col>9</xdr:col>
      <xdr:colOff>0</xdr:colOff>
      <xdr:row>26</xdr:row>
      <xdr:rowOff>0</xdr:rowOff>
    </xdr:to>
    <xdr:sp>
      <xdr:nvSpPr>
        <xdr:cNvPr id="8" name="Line 12"/>
        <xdr:cNvSpPr>
          <a:spLocks/>
        </xdr:cNvSpPr>
      </xdr:nvSpPr>
      <xdr:spPr>
        <a:xfrm>
          <a:off x="8181975" y="437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37</xdr:row>
      <xdr:rowOff>0</xdr:rowOff>
    </xdr:from>
    <xdr:to>
      <xdr:col>9</xdr:col>
      <xdr:colOff>0</xdr:colOff>
      <xdr:row>37</xdr:row>
      <xdr:rowOff>0</xdr:rowOff>
    </xdr:to>
    <xdr:sp>
      <xdr:nvSpPr>
        <xdr:cNvPr id="9" name="Line 16"/>
        <xdr:cNvSpPr>
          <a:spLocks/>
        </xdr:cNvSpPr>
      </xdr:nvSpPr>
      <xdr:spPr>
        <a:xfrm>
          <a:off x="8181975" y="621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12</xdr:row>
      <xdr:rowOff>9525</xdr:rowOff>
    </xdr:from>
    <xdr:to>
      <xdr:col>13</xdr:col>
      <xdr:colOff>733425</xdr:colOff>
      <xdr:row>15</xdr:row>
      <xdr:rowOff>0</xdr:rowOff>
    </xdr:to>
    <xdr:sp>
      <xdr:nvSpPr>
        <xdr:cNvPr id="10" name="Line 30"/>
        <xdr:cNvSpPr>
          <a:spLocks/>
        </xdr:cNvSpPr>
      </xdr:nvSpPr>
      <xdr:spPr>
        <a:xfrm flipV="1">
          <a:off x="12172950" y="2000250"/>
          <a:ext cx="72390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15</xdr:row>
      <xdr:rowOff>0</xdr:rowOff>
    </xdr:from>
    <xdr:to>
      <xdr:col>13</xdr:col>
      <xdr:colOff>742950</xdr:colOff>
      <xdr:row>15</xdr:row>
      <xdr:rowOff>0</xdr:rowOff>
    </xdr:to>
    <xdr:sp>
      <xdr:nvSpPr>
        <xdr:cNvPr id="11" name="Line 31"/>
        <xdr:cNvSpPr>
          <a:spLocks/>
        </xdr:cNvSpPr>
      </xdr:nvSpPr>
      <xdr:spPr>
        <a:xfrm>
          <a:off x="12172950" y="2505075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15</xdr:row>
      <xdr:rowOff>9525</xdr:rowOff>
    </xdr:from>
    <xdr:to>
      <xdr:col>14</xdr:col>
      <xdr:colOff>0</xdr:colOff>
      <xdr:row>17</xdr:row>
      <xdr:rowOff>152400</xdr:rowOff>
    </xdr:to>
    <xdr:sp>
      <xdr:nvSpPr>
        <xdr:cNvPr id="12" name="Line 32"/>
        <xdr:cNvSpPr>
          <a:spLocks/>
        </xdr:cNvSpPr>
      </xdr:nvSpPr>
      <xdr:spPr>
        <a:xfrm>
          <a:off x="12163425" y="2514600"/>
          <a:ext cx="76200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22</xdr:row>
      <xdr:rowOff>152400</xdr:rowOff>
    </xdr:from>
    <xdr:to>
      <xdr:col>14</xdr:col>
      <xdr:colOff>0</xdr:colOff>
      <xdr:row>26</xdr:row>
      <xdr:rowOff>0</xdr:rowOff>
    </xdr:to>
    <xdr:sp>
      <xdr:nvSpPr>
        <xdr:cNvPr id="13" name="Line 33"/>
        <xdr:cNvSpPr>
          <a:spLocks/>
        </xdr:cNvSpPr>
      </xdr:nvSpPr>
      <xdr:spPr>
        <a:xfrm flipV="1">
          <a:off x="12172950" y="3848100"/>
          <a:ext cx="752475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26</xdr:row>
      <xdr:rowOff>0</xdr:rowOff>
    </xdr:from>
    <xdr:to>
      <xdr:col>13</xdr:col>
      <xdr:colOff>742950</xdr:colOff>
      <xdr:row>26</xdr:row>
      <xdr:rowOff>0</xdr:rowOff>
    </xdr:to>
    <xdr:sp>
      <xdr:nvSpPr>
        <xdr:cNvPr id="14" name="Line 34"/>
        <xdr:cNvSpPr>
          <a:spLocks/>
        </xdr:cNvSpPr>
      </xdr:nvSpPr>
      <xdr:spPr>
        <a:xfrm>
          <a:off x="12172950" y="4371975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26</xdr:row>
      <xdr:rowOff>0</xdr:rowOff>
    </xdr:from>
    <xdr:to>
      <xdr:col>13</xdr:col>
      <xdr:colOff>742950</xdr:colOff>
      <xdr:row>29</xdr:row>
      <xdr:rowOff>0</xdr:rowOff>
    </xdr:to>
    <xdr:sp>
      <xdr:nvSpPr>
        <xdr:cNvPr id="15" name="Line 35"/>
        <xdr:cNvSpPr>
          <a:spLocks/>
        </xdr:cNvSpPr>
      </xdr:nvSpPr>
      <xdr:spPr>
        <a:xfrm>
          <a:off x="12172950" y="4371975"/>
          <a:ext cx="733425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15</xdr:row>
      <xdr:rowOff>9525</xdr:rowOff>
    </xdr:from>
    <xdr:to>
      <xdr:col>12</xdr:col>
      <xdr:colOff>123825</xdr:colOff>
      <xdr:row>15</xdr:row>
      <xdr:rowOff>9525</xdr:rowOff>
    </xdr:to>
    <xdr:sp>
      <xdr:nvSpPr>
        <xdr:cNvPr id="16" name="Line 44"/>
        <xdr:cNvSpPr>
          <a:spLocks/>
        </xdr:cNvSpPr>
      </xdr:nvSpPr>
      <xdr:spPr>
        <a:xfrm>
          <a:off x="10658475" y="2514600"/>
          <a:ext cx="1504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26</xdr:row>
      <xdr:rowOff>0</xdr:rowOff>
    </xdr:from>
    <xdr:to>
      <xdr:col>13</xdr:col>
      <xdr:colOff>0</xdr:colOff>
      <xdr:row>26</xdr:row>
      <xdr:rowOff>0</xdr:rowOff>
    </xdr:to>
    <xdr:sp>
      <xdr:nvSpPr>
        <xdr:cNvPr id="17" name="Line 45"/>
        <xdr:cNvSpPr>
          <a:spLocks/>
        </xdr:cNvSpPr>
      </xdr:nvSpPr>
      <xdr:spPr>
        <a:xfrm>
          <a:off x="10648950" y="4371975"/>
          <a:ext cx="1514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37</xdr:row>
      <xdr:rowOff>114300</xdr:rowOff>
    </xdr:from>
    <xdr:to>
      <xdr:col>13</xdr:col>
      <xdr:colOff>752475</xdr:colOff>
      <xdr:row>37</xdr:row>
      <xdr:rowOff>114300</xdr:rowOff>
    </xdr:to>
    <xdr:sp>
      <xdr:nvSpPr>
        <xdr:cNvPr id="18" name="Line 48"/>
        <xdr:cNvSpPr>
          <a:spLocks/>
        </xdr:cNvSpPr>
      </xdr:nvSpPr>
      <xdr:spPr>
        <a:xfrm>
          <a:off x="8191500" y="6334125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15</xdr:row>
      <xdr:rowOff>104775</xdr:rowOff>
    </xdr:from>
    <xdr:to>
      <xdr:col>9</xdr:col>
      <xdr:colOff>1447800</xdr:colOff>
      <xdr:row>15</xdr:row>
      <xdr:rowOff>104775</xdr:rowOff>
    </xdr:to>
    <xdr:sp>
      <xdr:nvSpPr>
        <xdr:cNvPr id="19" name="Line 49"/>
        <xdr:cNvSpPr>
          <a:spLocks/>
        </xdr:cNvSpPr>
      </xdr:nvSpPr>
      <xdr:spPr>
        <a:xfrm>
          <a:off x="8191500" y="260985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26</xdr:row>
      <xdr:rowOff>114300</xdr:rowOff>
    </xdr:from>
    <xdr:to>
      <xdr:col>9</xdr:col>
      <xdr:colOff>1447800</xdr:colOff>
      <xdr:row>26</xdr:row>
      <xdr:rowOff>114300</xdr:rowOff>
    </xdr:to>
    <xdr:sp>
      <xdr:nvSpPr>
        <xdr:cNvPr id="20" name="Line 50"/>
        <xdr:cNvSpPr>
          <a:spLocks/>
        </xdr:cNvSpPr>
      </xdr:nvSpPr>
      <xdr:spPr>
        <a:xfrm>
          <a:off x="8191500" y="448627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</xdr:colOff>
      <xdr:row>12</xdr:row>
      <xdr:rowOff>0</xdr:rowOff>
    </xdr:from>
    <xdr:to>
      <xdr:col>17</xdr:col>
      <xdr:colOff>323850</xdr:colOff>
      <xdr:row>12</xdr:row>
      <xdr:rowOff>0</xdr:rowOff>
    </xdr:to>
    <xdr:sp>
      <xdr:nvSpPr>
        <xdr:cNvPr id="21" name="Line 58"/>
        <xdr:cNvSpPr>
          <a:spLocks/>
        </xdr:cNvSpPr>
      </xdr:nvSpPr>
      <xdr:spPr>
        <a:xfrm>
          <a:off x="13925550" y="1990725"/>
          <a:ext cx="1724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</xdr:colOff>
      <xdr:row>15</xdr:row>
      <xdr:rowOff>0</xdr:rowOff>
    </xdr:from>
    <xdr:to>
      <xdr:col>17</xdr:col>
      <xdr:colOff>323850</xdr:colOff>
      <xdr:row>15</xdr:row>
      <xdr:rowOff>0</xdr:rowOff>
    </xdr:to>
    <xdr:sp>
      <xdr:nvSpPr>
        <xdr:cNvPr id="22" name="Line 59"/>
        <xdr:cNvSpPr>
          <a:spLocks/>
        </xdr:cNvSpPr>
      </xdr:nvSpPr>
      <xdr:spPr>
        <a:xfrm>
          <a:off x="13925550" y="2505075"/>
          <a:ext cx="1724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485775</xdr:colOff>
      <xdr:row>18</xdr:row>
      <xdr:rowOff>9525</xdr:rowOff>
    </xdr:from>
    <xdr:to>
      <xdr:col>17</xdr:col>
      <xdr:colOff>323850</xdr:colOff>
      <xdr:row>18</xdr:row>
      <xdr:rowOff>9525</xdr:rowOff>
    </xdr:to>
    <xdr:sp>
      <xdr:nvSpPr>
        <xdr:cNvPr id="23" name="Line 60"/>
        <xdr:cNvSpPr>
          <a:spLocks/>
        </xdr:cNvSpPr>
      </xdr:nvSpPr>
      <xdr:spPr>
        <a:xfrm>
          <a:off x="13411200" y="3019425"/>
          <a:ext cx="2238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19050</xdr:colOff>
      <xdr:row>23</xdr:row>
      <xdr:rowOff>0</xdr:rowOff>
    </xdr:from>
    <xdr:to>
      <xdr:col>17</xdr:col>
      <xdr:colOff>323850</xdr:colOff>
      <xdr:row>23</xdr:row>
      <xdr:rowOff>0</xdr:rowOff>
    </xdr:to>
    <xdr:sp>
      <xdr:nvSpPr>
        <xdr:cNvPr id="24" name="Line 61"/>
        <xdr:cNvSpPr>
          <a:spLocks/>
        </xdr:cNvSpPr>
      </xdr:nvSpPr>
      <xdr:spPr>
        <a:xfrm>
          <a:off x="13439775" y="3857625"/>
          <a:ext cx="2209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26</xdr:row>
      <xdr:rowOff>0</xdr:rowOff>
    </xdr:from>
    <xdr:to>
      <xdr:col>17</xdr:col>
      <xdr:colOff>323850</xdr:colOff>
      <xdr:row>26</xdr:row>
      <xdr:rowOff>0</xdr:rowOff>
    </xdr:to>
    <xdr:sp>
      <xdr:nvSpPr>
        <xdr:cNvPr id="25" name="Line 62"/>
        <xdr:cNvSpPr>
          <a:spLocks/>
        </xdr:cNvSpPr>
      </xdr:nvSpPr>
      <xdr:spPr>
        <a:xfrm>
          <a:off x="13420725" y="4371975"/>
          <a:ext cx="2228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323850</xdr:colOff>
      <xdr:row>37</xdr:row>
      <xdr:rowOff>0</xdr:rowOff>
    </xdr:from>
    <xdr:to>
      <xdr:col>17</xdr:col>
      <xdr:colOff>323850</xdr:colOff>
      <xdr:row>37</xdr:row>
      <xdr:rowOff>0</xdr:rowOff>
    </xdr:to>
    <xdr:sp>
      <xdr:nvSpPr>
        <xdr:cNvPr id="26" name="Line 64"/>
        <xdr:cNvSpPr>
          <a:spLocks/>
        </xdr:cNvSpPr>
      </xdr:nvSpPr>
      <xdr:spPr>
        <a:xfrm flipV="1">
          <a:off x="15649575" y="621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485775</xdr:colOff>
      <xdr:row>12</xdr:row>
      <xdr:rowOff>0</xdr:rowOff>
    </xdr:from>
    <xdr:to>
      <xdr:col>16</xdr:col>
      <xdr:colOff>9525</xdr:colOff>
      <xdr:row>12</xdr:row>
      <xdr:rowOff>0</xdr:rowOff>
    </xdr:to>
    <xdr:sp>
      <xdr:nvSpPr>
        <xdr:cNvPr id="27" name="Line 75"/>
        <xdr:cNvSpPr>
          <a:spLocks/>
        </xdr:cNvSpPr>
      </xdr:nvSpPr>
      <xdr:spPr>
        <a:xfrm>
          <a:off x="13411200" y="1990725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15</xdr:row>
      <xdr:rowOff>0</xdr:rowOff>
    </xdr:from>
    <xdr:to>
      <xdr:col>16</xdr:col>
      <xdr:colOff>28575</xdr:colOff>
      <xdr:row>15</xdr:row>
      <xdr:rowOff>0</xdr:rowOff>
    </xdr:to>
    <xdr:sp>
      <xdr:nvSpPr>
        <xdr:cNvPr id="28" name="Line 76"/>
        <xdr:cNvSpPr>
          <a:spLocks/>
        </xdr:cNvSpPr>
      </xdr:nvSpPr>
      <xdr:spPr>
        <a:xfrm flipH="1">
          <a:off x="13430250" y="2505075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29</xdr:row>
      <xdr:rowOff>9525</xdr:rowOff>
    </xdr:from>
    <xdr:to>
      <xdr:col>17</xdr:col>
      <xdr:colOff>323850</xdr:colOff>
      <xdr:row>29</xdr:row>
      <xdr:rowOff>9525</xdr:rowOff>
    </xdr:to>
    <xdr:sp>
      <xdr:nvSpPr>
        <xdr:cNvPr id="29" name="Line 77"/>
        <xdr:cNvSpPr>
          <a:spLocks/>
        </xdr:cNvSpPr>
      </xdr:nvSpPr>
      <xdr:spPr>
        <a:xfrm>
          <a:off x="13420725" y="4886325"/>
          <a:ext cx="2228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37</xdr:row>
      <xdr:rowOff>9525</xdr:rowOff>
    </xdr:from>
    <xdr:to>
      <xdr:col>17</xdr:col>
      <xdr:colOff>323850</xdr:colOff>
      <xdr:row>37</xdr:row>
      <xdr:rowOff>9525</xdr:rowOff>
    </xdr:to>
    <xdr:sp>
      <xdr:nvSpPr>
        <xdr:cNvPr id="30" name="Line 78"/>
        <xdr:cNvSpPr>
          <a:spLocks/>
        </xdr:cNvSpPr>
      </xdr:nvSpPr>
      <xdr:spPr>
        <a:xfrm>
          <a:off x="13420725" y="6229350"/>
          <a:ext cx="2228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oleObject" Target="../embeddings/oleObject_0_8.bin" /><Relationship Id="rId10" Type="http://schemas.openxmlformats.org/officeDocument/2006/relationships/oleObject" Target="../embeddings/oleObject_0_9.bin" /><Relationship Id="rId11" Type="http://schemas.openxmlformats.org/officeDocument/2006/relationships/oleObject" Target="../embeddings/oleObject_0_10.bin" /><Relationship Id="rId12" Type="http://schemas.openxmlformats.org/officeDocument/2006/relationships/oleObject" Target="../embeddings/oleObject_0_11.bin" /><Relationship Id="rId13" Type="http://schemas.openxmlformats.org/officeDocument/2006/relationships/oleObject" Target="../embeddings/oleObject_0_12.bin" /><Relationship Id="rId14" Type="http://schemas.openxmlformats.org/officeDocument/2006/relationships/oleObject" Target="../embeddings/oleObject_0_13.bin" /><Relationship Id="rId15" Type="http://schemas.openxmlformats.org/officeDocument/2006/relationships/oleObject" Target="../embeddings/oleObject_0_14.bin" /><Relationship Id="rId16" Type="http://schemas.openxmlformats.org/officeDocument/2006/relationships/oleObject" Target="../embeddings/oleObject_0_15.bin" /><Relationship Id="rId17" Type="http://schemas.openxmlformats.org/officeDocument/2006/relationships/oleObject" Target="../embeddings/oleObject_0_16.bin" /><Relationship Id="rId18" Type="http://schemas.openxmlformats.org/officeDocument/2006/relationships/oleObject" Target="../embeddings/oleObject_0_17.bin" /><Relationship Id="rId19" Type="http://schemas.openxmlformats.org/officeDocument/2006/relationships/oleObject" Target="../embeddings/oleObject_0_18.bin" /><Relationship Id="rId20" Type="http://schemas.openxmlformats.org/officeDocument/2006/relationships/oleObject" Target="../embeddings/oleObject_0_19.bin" /><Relationship Id="rId21" Type="http://schemas.openxmlformats.org/officeDocument/2006/relationships/oleObject" Target="../embeddings/oleObject_0_20.bin" /><Relationship Id="rId22" Type="http://schemas.openxmlformats.org/officeDocument/2006/relationships/oleObject" Target="../embeddings/oleObject_0_21.bin" /><Relationship Id="rId23" Type="http://schemas.openxmlformats.org/officeDocument/2006/relationships/oleObject" Target="../embeddings/oleObject_0_22.bin" /><Relationship Id="rId24" Type="http://schemas.openxmlformats.org/officeDocument/2006/relationships/oleObject" Target="../embeddings/oleObject_0_23.bin" /><Relationship Id="rId25" Type="http://schemas.openxmlformats.org/officeDocument/2006/relationships/oleObject" Target="../embeddings/oleObject_0_24.bin" /><Relationship Id="rId26" Type="http://schemas.openxmlformats.org/officeDocument/2006/relationships/oleObject" Target="../embeddings/oleObject_0_25.bin" /><Relationship Id="rId27" Type="http://schemas.openxmlformats.org/officeDocument/2006/relationships/oleObject" Target="../embeddings/oleObject_0_26.bin" /><Relationship Id="rId28" Type="http://schemas.openxmlformats.org/officeDocument/2006/relationships/oleObject" Target="../embeddings/oleObject_0_27.bin" /><Relationship Id="rId29" Type="http://schemas.openxmlformats.org/officeDocument/2006/relationships/oleObject" Target="../embeddings/oleObject_0_28.bin" /><Relationship Id="rId30" Type="http://schemas.openxmlformats.org/officeDocument/2006/relationships/oleObject" Target="../embeddings/oleObject_0_29.bin" /><Relationship Id="rId31" Type="http://schemas.openxmlformats.org/officeDocument/2006/relationships/oleObject" Target="../embeddings/oleObject_0_30.bin" /><Relationship Id="rId32" Type="http://schemas.openxmlformats.org/officeDocument/2006/relationships/oleObject" Target="../embeddings/oleObject_0_31.bin" /><Relationship Id="rId33" Type="http://schemas.openxmlformats.org/officeDocument/2006/relationships/oleObject" Target="../embeddings/oleObject_0_32.bin" /><Relationship Id="rId34" Type="http://schemas.openxmlformats.org/officeDocument/2006/relationships/oleObject" Target="../embeddings/oleObject_0_33.bin" /><Relationship Id="rId35" Type="http://schemas.openxmlformats.org/officeDocument/2006/relationships/oleObject" Target="../embeddings/oleObject_0_34.bin" /><Relationship Id="rId36" Type="http://schemas.openxmlformats.org/officeDocument/2006/relationships/oleObject" Target="../embeddings/oleObject_0_35.bin" /><Relationship Id="rId37" Type="http://schemas.openxmlformats.org/officeDocument/2006/relationships/oleObject" Target="../embeddings/oleObject_0_36.bin" /><Relationship Id="rId38" Type="http://schemas.openxmlformats.org/officeDocument/2006/relationships/oleObject" Target="../embeddings/oleObject_0_37.bin" /><Relationship Id="rId39" Type="http://schemas.openxmlformats.org/officeDocument/2006/relationships/oleObject" Target="../embeddings/oleObject_0_38.bin" /><Relationship Id="rId40" Type="http://schemas.openxmlformats.org/officeDocument/2006/relationships/oleObject" Target="../embeddings/oleObject_0_39.bin" /><Relationship Id="rId41" Type="http://schemas.openxmlformats.org/officeDocument/2006/relationships/oleObject" Target="../embeddings/oleObject_0_40.bin" /><Relationship Id="rId42" Type="http://schemas.openxmlformats.org/officeDocument/2006/relationships/oleObject" Target="../embeddings/oleObject_0_41.bin" /><Relationship Id="rId43" Type="http://schemas.openxmlformats.org/officeDocument/2006/relationships/oleObject" Target="../embeddings/oleObject_0_42.bin" /><Relationship Id="rId44" Type="http://schemas.openxmlformats.org/officeDocument/2006/relationships/oleObject" Target="../embeddings/oleObject_0_43.bin" /><Relationship Id="rId45" Type="http://schemas.openxmlformats.org/officeDocument/2006/relationships/oleObject" Target="../embeddings/oleObject_0_44.bin" /><Relationship Id="rId46" Type="http://schemas.openxmlformats.org/officeDocument/2006/relationships/oleObject" Target="../embeddings/oleObject_0_45.bin" /><Relationship Id="rId47" Type="http://schemas.openxmlformats.org/officeDocument/2006/relationships/oleObject" Target="../embeddings/oleObject_0_46.bin" /><Relationship Id="rId48" Type="http://schemas.openxmlformats.org/officeDocument/2006/relationships/oleObject" Target="../embeddings/oleObject_0_47.bin" /><Relationship Id="rId49" Type="http://schemas.openxmlformats.org/officeDocument/2006/relationships/oleObject" Target="../embeddings/oleObject_0_48.bin" /><Relationship Id="rId50" Type="http://schemas.openxmlformats.org/officeDocument/2006/relationships/oleObject" Target="../embeddings/oleObject_0_49.bin" /><Relationship Id="rId51" Type="http://schemas.openxmlformats.org/officeDocument/2006/relationships/oleObject" Target="../embeddings/oleObject_0_50.bin" /><Relationship Id="rId52" Type="http://schemas.openxmlformats.org/officeDocument/2006/relationships/oleObject" Target="../embeddings/oleObject_0_51.bin" /><Relationship Id="rId53" Type="http://schemas.openxmlformats.org/officeDocument/2006/relationships/oleObject" Target="../embeddings/oleObject_0_52.bin" /><Relationship Id="rId54" Type="http://schemas.openxmlformats.org/officeDocument/2006/relationships/oleObject" Target="../embeddings/oleObject_0_53.bin" /><Relationship Id="rId55" Type="http://schemas.openxmlformats.org/officeDocument/2006/relationships/oleObject" Target="../embeddings/oleObject_0_54.bin" /><Relationship Id="rId56" Type="http://schemas.openxmlformats.org/officeDocument/2006/relationships/vmlDrawing" Target="../drawings/vmlDrawing1.vml" /><Relationship Id="rId57" Type="http://schemas.openxmlformats.org/officeDocument/2006/relationships/drawing" Target="../drawings/drawing1.xml" /><Relationship Id="rId5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V40"/>
  <sheetViews>
    <sheetView tabSelected="1" zoomScalePageLayoutView="0" workbookViewId="0" topLeftCell="A1">
      <selection activeCell="E7" sqref="E7"/>
    </sheetView>
  </sheetViews>
  <sheetFormatPr defaultColWidth="11.421875" defaultRowHeight="12.75"/>
  <cols>
    <col min="1" max="1" width="3.7109375" style="0" customWidth="1"/>
    <col min="2" max="2" width="9.00390625" style="0" customWidth="1"/>
    <col min="4" max="4" width="22.140625" style="0" customWidth="1"/>
    <col min="5" max="5" width="29.140625" style="0" customWidth="1"/>
    <col min="6" max="6" width="23.00390625" style="0" customWidth="1"/>
    <col min="7" max="7" width="9.28125" style="0" customWidth="1"/>
    <col min="8" max="8" width="9.00390625" style="0" customWidth="1"/>
    <col min="9" max="9" width="6.00390625" style="0" customWidth="1"/>
    <col min="10" max="10" width="22.00390625" style="0" customWidth="1"/>
    <col min="11" max="11" width="15.00390625" style="0" customWidth="1"/>
    <col min="12" max="12" width="20.8515625" style="0" customWidth="1"/>
    <col min="13" max="13" width="1.8515625" style="0" customWidth="1"/>
    <col min="15" max="16" width="7.421875" style="0" customWidth="1"/>
    <col min="17" max="17" width="21.140625" style="0" customWidth="1"/>
    <col min="18" max="18" width="4.8515625" style="0" customWidth="1"/>
    <col min="20" max="20" width="21.28125" style="0" customWidth="1"/>
    <col min="21" max="21" width="6.57421875" style="0" customWidth="1"/>
    <col min="22" max="22" width="28.7109375" style="6" customWidth="1"/>
  </cols>
  <sheetData>
    <row r="2" ht="13.5" thickBot="1"/>
    <row r="3" spans="3:8" ht="12.75">
      <c r="C3" s="28" t="s">
        <v>15</v>
      </c>
      <c r="D3" s="29"/>
      <c r="F3" s="5" t="s">
        <v>17</v>
      </c>
      <c r="G3" s="8">
        <f>VLOOKUP(C5,Datos!B4:C9,2)</f>
        <v>200</v>
      </c>
      <c r="H3" s="9" t="s">
        <v>19</v>
      </c>
    </row>
    <row r="4" spans="3:8" ht="12.75">
      <c r="C4" s="30"/>
      <c r="D4" s="31"/>
      <c r="F4" s="5" t="s">
        <v>18</v>
      </c>
      <c r="G4" s="8">
        <f>VLOOKUP(G3,Datos!B15:C23,2)</f>
        <v>0.084</v>
      </c>
      <c r="H4" s="9" t="s">
        <v>20</v>
      </c>
    </row>
    <row r="5" spans="2:8" ht="13.5" thickBot="1">
      <c r="B5" s="10" t="s">
        <v>23</v>
      </c>
      <c r="C5" s="32">
        <v>5</v>
      </c>
      <c r="D5" s="33"/>
      <c r="F5" s="5" t="s">
        <v>27</v>
      </c>
      <c r="G5" s="8">
        <f>VLOOKUP(C5,Datos!B4:D9,3)</f>
        <v>70</v>
      </c>
      <c r="H5" s="9" t="s">
        <v>22</v>
      </c>
    </row>
    <row r="6" ht="12.75"/>
    <row r="9" ht="13.5" thickBot="1"/>
    <row r="10" spans="2:16" ht="13.5" thickBot="1">
      <c r="B10" s="19">
        <v>5</v>
      </c>
      <c r="C10" t="s">
        <v>26</v>
      </c>
      <c r="O10" s="7"/>
      <c r="P10" s="7"/>
    </row>
    <row r="11" spans="15:22" ht="13.5" thickBot="1">
      <c r="O11" s="7"/>
      <c r="P11" s="7"/>
      <c r="Q11" s="11" t="s">
        <v>28</v>
      </c>
      <c r="T11" s="11" t="s">
        <v>28</v>
      </c>
      <c r="V11" s="11" t="s">
        <v>35</v>
      </c>
    </row>
    <row r="12" spans="4:22" ht="12.75">
      <c r="D12" s="11" t="s">
        <v>28</v>
      </c>
      <c r="O12" s="26">
        <v>6</v>
      </c>
      <c r="P12" s="15"/>
      <c r="Q12" s="6">
        <f>$L$18-O12*$G$4</f>
        <v>39.904</v>
      </c>
      <c r="S12" s="20" t="s">
        <v>34</v>
      </c>
      <c r="T12">
        <f>Q12-Datos!$G$16</f>
        <v>37.904</v>
      </c>
      <c r="V12" s="18">
        <f>$G$5-T12</f>
        <v>32.096</v>
      </c>
    </row>
    <row r="13" spans="4:22" ht="13.5" thickBot="1">
      <c r="D13" s="6">
        <f>G5-B10*$G$4</f>
        <v>69.58</v>
      </c>
      <c r="O13" s="27"/>
      <c r="P13" s="17" t="s">
        <v>26</v>
      </c>
      <c r="S13" s="21"/>
      <c r="V13" s="11"/>
    </row>
    <row r="14" spans="5:22" ht="13.5" thickBot="1">
      <c r="E14" s="11" t="s">
        <v>28</v>
      </c>
      <c r="Q14" s="11" t="s">
        <v>28</v>
      </c>
      <c r="T14" s="11" t="s">
        <v>28</v>
      </c>
      <c r="V14" s="11" t="s">
        <v>35</v>
      </c>
    </row>
    <row r="15" spans="3:22" ht="13.5" thickBot="1">
      <c r="C15" s="22" t="s">
        <v>6</v>
      </c>
      <c r="D15" s="23"/>
      <c r="E15" s="6">
        <f>D13-D17</f>
        <v>49.58</v>
      </c>
      <c r="F15" s="19">
        <v>8</v>
      </c>
      <c r="G15" t="s">
        <v>26</v>
      </c>
      <c r="H15" s="22" t="s">
        <v>16</v>
      </c>
      <c r="I15" s="23"/>
      <c r="K15" s="20" t="s">
        <v>33</v>
      </c>
      <c r="O15" s="26">
        <v>4</v>
      </c>
      <c r="P15" s="15"/>
      <c r="Q15" s="6">
        <f>$L$18-O15*$G$4</f>
        <v>40.072</v>
      </c>
      <c r="S15" s="20" t="s">
        <v>34</v>
      </c>
      <c r="T15">
        <f>Q15-Datos!$G$16</f>
        <v>38.072</v>
      </c>
      <c r="V15" s="18">
        <f>$G$5-T15</f>
        <v>31.927999999999997</v>
      </c>
    </row>
    <row r="16" spans="3:22" ht="13.5" thickBot="1">
      <c r="C16" s="24"/>
      <c r="D16" s="25"/>
      <c r="H16" s="24"/>
      <c r="I16" s="25"/>
      <c r="K16" s="21"/>
      <c r="O16" s="27"/>
      <c r="P16" s="17" t="s">
        <v>26</v>
      </c>
      <c r="S16" s="21"/>
      <c r="V16" s="11"/>
    </row>
    <row r="17" spans="4:22" ht="13.5" thickBot="1">
      <c r="D17" s="13">
        <f>HLOOKUP(C15,Datos!H4:J8,4)</f>
        <v>20</v>
      </c>
      <c r="E17" t="s">
        <v>21</v>
      </c>
      <c r="F17" s="11" t="s">
        <v>28</v>
      </c>
      <c r="J17" s="11" t="s">
        <v>28</v>
      </c>
      <c r="L17" s="11" t="s">
        <v>28</v>
      </c>
      <c r="Q17" s="11" t="s">
        <v>28</v>
      </c>
      <c r="T17" s="11" t="s">
        <v>28</v>
      </c>
      <c r="V17" s="11" t="s">
        <v>35</v>
      </c>
    </row>
    <row r="18" spans="4:22" ht="12.75">
      <c r="D18" s="13">
        <f>HLOOKUP(C15,Datos!H4:J8,2)</f>
        <v>1.5</v>
      </c>
      <c r="F18" s="6">
        <f>E15-F15*$G$4</f>
        <v>48.908</v>
      </c>
      <c r="J18" s="6">
        <f>F18-Datos!$G$14</f>
        <v>47.908</v>
      </c>
      <c r="L18">
        <f>J18-Datos!$G$15</f>
        <v>40.408</v>
      </c>
      <c r="O18" s="26">
        <v>8</v>
      </c>
      <c r="P18" s="15"/>
      <c r="Q18" s="6">
        <f>$L$18-O18*$G$4</f>
        <v>39.736000000000004</v>
      </c>
      <c r="S18" s="20" t="s">
        <v>34</v>
      </c>
      <c r="T18">
        <f>Q18-Datos!$G$16</f>
        <v>37.736000000000004</v>
      </c>
      <c r="V18" s="18">
        <f>$G$5-T18</f>
        <v>32.263999999999996</v>
      </c>
    </row>
    <row r="19" spans="4:22" ht="13.5" thickBot="1">
      <c r="D19" s="11" t="s">
        <v>28</v>
      </c>
      <c r="O19" s="27"/>
      <c r="P19" s="17" t="s">
        <v>26</v>
      </c>
      <c r="S19" s="21"/>
      <c r="V19" s="11"/>
    </row>
    <row r="20" spans="4:22" ht="13.5" thickBot="1">
      <c r="D20" s="6">
        <f>D13-D18</f>
        <v>68.08</v>
      </c>
      <c r="V20" s="11"/>
    </row>
    <row r="21" spans="2:22" ht="13.5" thickBot="1">
      <c r="B21" s="19">
        <v>3</v>
      </c>
      <c r="C21" t="s">
        <v>26</v>
      </c>
      <c r="V21" s="11"/>
    </row>
    <row r="22" spans="17:22" ht="13.5" thickBot="1">
      <c r="Q22" s="11" t="s">
        <v>28</v>
      </c>
      <c r="T22" s="11" t="s">
        <v>28</v>
      </c>
      <c r="V22" s="11" t="s">
        <v>35</v>
      </c>
    </row>
    <row r="23" spans="4:22" ht="12.75">
      <c r="D23" s="11" t="s">
        <v>28</v>
      </c>
      <c r="O23" s="26">
        <v>6</v>
      </c>
      <c r="P23" s="15"/>
      <c r="Q23" s="6">
        <f>$L$29-O23*$G$4</f>
        <v>42.15200000000001</v>
      </c>
      <c r="S23" s="20" t="s">
        <v>34</v>
      </c>
      <c r="T23">
        <f>Q23-Datos!$G$16</f>
        <v>40.15200000000001</v>
      </c>
      <c r="V23" s="18">
        <f>$G$5-T23</f>
        <v>29.847999999999992</v>
      </c>
    </row>
    <row r="24" spans="4:22" ht="13.5" thickBot="1">
      <c r="D24" s="6">
        <f>D20-B21*$G$4</f>
        <v>67.828</v>
      </c>
      <c r="O24" s="27"/>
      <c r="P24" s="17" t="s">
        <v>26</v>
      </c>
      <c r="S24" s="21"/>
      <c r="V24" s="11"/>
    </row>
    <row r="25" spans="5:22" ht="13.5" thickBot="1">
      <c r="E25" s="11" t="s">
        <v>28</v>
      </c>
      <c r="Q25" s="11" t="s">
        <v>28</v>
      </c>
      <c r="T25" s="11" t="s">
        <v>28</v>
      </c>
      <c r="V25" s="11" t="s">
        <v>35</v>
      </c>
    </row>
    <row r="26" spans="3:22" ht="13.5" thickBot="1">
      <c r="C26" s="22" t="s">
        <v>5</v>
      </c>
      <c r="D26" s="23"/>
      <c r="E26" s="6">
        <f>D24-D28</f>
        <v>51.828</v>
      </c>
      <c r="F26" s="19">
        <v>8</v>
      </c>
      <c r="G26" t="s">
        <v>26</v>
      </c>
      <c r="H26" s="22" t="s">
        <v>16</v>
      </c>
      <c r="I26" s="23"/>
      <c r="K26" s="20" t="s">
        <v>33</v>
      </c>
      <c r="O26" s="26">
        <v>4</v>
      </c>
      <c r="P26" s="15"/>
      <c r="Q26" s="6">
        <f>$L$29-O26*$G$4</f>
        <v>42.32000000000001</v>
      </c>
      <c r="S26" s="20" t="s">
        <v>34</v>
      </c>
      <c r="T26">
        <f>Q26-Datos!$G$16</f>
        <v>40.32000000000001</v>
      </c>
      <c r="V26" s="18">
        <f>$G$5-T26</f>
        <v>29.679999999999993</v>
      </c>
    </row>
    <row r="27" spans="3:22" ht="13.5" thickBot="1">
      <c r="C27" s="24"/>
      <c r="D27" s="25"/>
      <c r="H27" s="24"/>
      <c r="I27" s="25"/>
      <c r="K27" s="21"/>
      <c r="O27" s="27"/>
      <c r="P27" s="17" t="s">
        <v>26</v>
      </c>
      <c r="S27" s="21"/>
      <c r="V27" s="11"/>
    </row>
    <row r="28" spans="4:22" ht="13.5" thickBot="1">
      <c r="D28" s="13">
        <f>HLOOKUP(C26,Datos!H4:J8,4)</f>
        <v>16</v>
      </c>
      <c r="E28" t="s">
        <v>21</v>
      </c>
      <c r="F28" s="11" t="s">
        <v>28</v>
      </c>
      <c r="J28" s="11" t="s">
        <v>28</v>
      </c>
      <c r="L28" s="11" t="s">
        <v>28</v>
      </c>
      <c r="P28" s="16"/>
      <c r="Q28" s="11" t="s">
        <v>28</v>
      </c>
      <c r="T28" s="11" t="s">
        <v>28</v>
      </c>
      <c r="V28" s="11" t="s">
        <v>35</v>
      </c>
    </row>
    <row r="29" spans="4:22" ht="12.75">
      <c r="D29" s="13">
        <f>HLOOKUP(C26,Datos!H4:J8,2)</f>
        <v>1.5</v>
      </c>
      <c r="F29" s="6">
        <f>E26-F26*$G$4</f>
        <v>51.156000000000006</v>
      </c>
      <c r="J29" s="6">
        <f>F29-Datos!$G$14</f>
        <v>50.156000000000006</v>
      </c>
      <c r="L29">
        <f>J29-Datos!$G$15</f>
        <v>42.656000000000006</v>
      </c>
      <c r="O29" s="26">
        <v>8</v>
      </c>
      <c r="P29" s="15"/>
      <c r="Q29" s="6">
        <f>$L$29-O29*$G$4</f>
        <v>41.98400000000001</v>
      </c>
      <c r="S29" s="20" t="s">
        <v>34</v>
      </c>
      <c r="T29">
        <f>Q29-Datos!$G$16</f>
        <v>39.98400000000001</v>
      </c>
      <c r="V29" s="18">
        <f>$G$5-T29</f>
        <v>30.01599999999999</v>
      </c>
    </row>
    <row r="30" spans="4:22" ht="13.5" thickBot="1">
      <c r="D30" s="11" t="s">
        <v>28</v>
      </c>
      <c r="O30" s="27"/>
      <c r="P30" s="17" t="s">
        <v>26</v>
      </c>
      <c r="Q30" s="6"/>
      <c r="S30" s="21"/>
      <c r="V30" s="11"/>
    </row>
    <row r="31" spans="4:22" ht="13.5" thickBot="1">
      <c r="D31" s="6">
        <f>D24-D29</f>
        <v>66.328</v>
      </c>
      <c r="P31" s="16"/>
      <c r="V31" s="11"/>
    </row>
    <row r="32" spans="2:22" ht="13.5" thickBot="1">
      <c r="B32" s="19">
        <v>4</v>
      </c>
      <c r="C32" t="s">
        <v>26</v>
      </c>
      <c r="P32" s="16"/>
      <c r="V32" s="11"/>
    </row>
    <row r="33" spans="16:22" ht="12.75">
      <c r="P33" s="16"/>
      <c r="V33" s="11"/>
    </row>
    <row r="34" spans="4:22" ht="12.75">
      <c r="D34" s="11" t="s">
        <v>28</v>
      </c>
      <c r="O34" s="12"/>
      <c r="P34" s="12"/>
      <c r="V34" s="11"/>
    </row>
    <row r="35" spans="4:22" ht="12.75">
      <c r="D35" s="6">
        <f>D31-B32*$G$4</f>
        <v>65.992</v>
      </c>
      <c r="O35" s="12"/>
      <c r="P35" s="12"/>
      <c r="V35" s="11"/>
    </row>
    <row r="36" spans="5:22" ht="13.5" thickBot="1">
      <c r="E36" s="11" t="s">
        <v>28</v>
      </c>
      <c r="P36" s="16"/>
      <c r="Q36" s="11" t="s">
        <v>28</v>
      </c>
      <c r="T36" s="11" t="s">
        <v>28</v>
      </c>
      <c r="V36" s="11" t="s">
        <v>35</v>
      </c>
    </row>
    <row r="37" spans="3:22" ht="13.5" thickBot="1">
      <c r="C37" s="22" t="s">
        <v>7</v>
      </c>
      <c r="D37" s="23"/>
      <c r="E37" s="6">
        <f>D35-D39</f>
        <v>53.992000000000004</v>
      </c>
      <c r="F37" s="19">
        <v>8</v>
      </c>
      <c r="G37" t="s">
        <v>26</v>
      </c>
      <c r="H37" s="22" t="s">
        <v>16</v>
      </c>
      <c r="I37" s="23"/>
      <c r="K37" s="12"/>
      <c r="O37" s="26">
        <v>10</v>
      </c>
      <c r="P37" s="15"/>
      <c r="Q37">
        <f>J40-O37*G4</f>
        <v>51.480000000000004</v>
      </c>
      <c r="S37" s="20" t="s">
        <v>34</v>
      </c>
      <c r="T37">
        <f>Q37-Datos!$G$16</f>
        <v>49.480000000000004</v>
      </c>
      <c r="V37" s="18">
        <f>$G$5-T37</f>
        <v>20.519999999999996</v>
      </c>
    </row>
    <row r="38" spans="3:19" ht="13.5" thickBot="1">
      <c r="C38" s="24"/>
      <c r="D38" s="25"/>
      <c r="H38" s="24"/>
      <c r="I38" s="25"/>
      <c r="K38" s="12"/>
      <c r="O38" s="27"/>
      <c r="P38" s="17" t="s">
        <v>26</v>
      </c>
      <c r="S38" s="21"/>
    </row>
    <row r="39" spans="4:12" ht="12.75">
      <c r="D39" s="13">
        <f>HLOOKUP(C37,Datos!H4:J8,4)</f>
        <v>12</v>
      </c>
      <c r="E39" t="s">
        <v>21</v>
      </c>
      <c r="F39" s="11" t="s">
        <v>28</v>
      </c>
      <c r="J39" s="11" t="s">
        <v>28</v>
      </c>
      <c r="L39" s="11"/>
    </row>
    <row r="40" spans="4:10" ht="12.75">
      <c r="D40" s="14"/>
      <c r="F40" s="6">
        <f>E37-F37*$G$4</f>
        <v>53.32000000000001</v>
      </c>
      <c r="J40" s="6">
        <f>F40-Datos!G14</f>
        <v>52.32000000000001</v>
      </c>
    </row>
  </sheetData>
  <sheetProtection sheet="1" objects="1" scenarios="1"/>
  <mergeCells count="24">
    <mergeCell ref="C3:D4"/>
    <mergeCell ref="C5:D5"/>
    <mergeCell ref="S12:S13"/>
    <mergeCell ref="C15:D16"/>
    <mergeCell ref="O12:O13"/>
    <mergeCell ref="C26:D27"/>
    <mergeCell ref="K15:K16"/>
    <mergeCell ref="K26:K27"/>
    <mergeCell ref="C37:D38"/>
    <mergeCell ref="O26:O27"/>
    <mergeCell ref="H15:I16"/>
    <mergeCell ref="H26:I27"/>
    <mergeCell ref="H37:I38"/>
    <mergeCell ref="O15:O16"/>
    <mergeCell ref="O18:O19"/>
    <mergeCell ref="O23:O24"/>
    <mergeCell ref="O29:O30"/>
    <mergeCell ref="O37:O38"/>
    <mergeCell ref="S37:S38"/>
    <mergeCell ref="S29:S30"/>
    <mergeCell ref="S26:S27"/>
    <mergeCell ref="S23:S24"/>
    <mergeCell ref="S18:S19"/>
    <mergeCell ref="S15:S16"/>
  </mergeCells>
  <printOptions/>
  <pageMargins left="0.75" right="0.75" top="1" bottom="1" header="0" footer="0"/>
  <pageSetup orientation="portrait" paperSize="9" r:id="rId58"/>
  <drawing r:id="rId57"/>
  <legacyDrawing r:id="rId56"/>
  <oleObjects>
    <oleObject progId="Equation.3" shapeId="76262" r:id="rId1"/>
    <oleObject progId="Equation.3" shapeId="202754" r:id="rId2"/>
    <oleObject progId="Equation.3" shapeId="203333" r:id="rId3"/>
    <oleObject progId="Equation.3" shapeId="203434" r:id="rId4"/>
    <oleObject progId="Equation.3" shapeId="270134" r:id="rId5"/>
    <oleObject progId="Equation.3" shapeId="270831" r:id="rId6"/>
    <oleObject progId="Equation.3" shapeId="271086" r:id="rId7"/>
    <oleObject progId="Equation.3" shapeId="89488" r:id="rId8"/>
    <oleObject progId="Equation.3" shapeId="90765" r:id="rId9"/>
    <oleObject progId="Equation.3" shapeId="33048" r:id="rId10"/>
    <oleObject progId="Equation.3" shapeId="34087" r:id="rId11"/>
    <oleObject progId="Equation.3" shapeId="34448" r:id="rId12"/>
    <oleObject progId="Equation.3" shapeId="65889" r:id="rId13"/>
    <oleObject progId="Equation.3" shapeId="66040" r:id="rId14"/>
    <oleObject progId="Equation.3" shapeId="72864" r:id="rId15"/>
    <oleObject progId="Equation.3" shapeId="73177" r:id="rId16"/>
    <oleObject progId="Equation.3" shapeId="73547" r:id="rId17"/>
    <oleObject progId="Equation.3" shapeId="77043" r:id="rId18"/>
    <oleObject progId="Equation.3" shapeId="77217" r:id="rId19"/>
    <oleObject progId="Equation.3" shapeId="99958" r:id="rId20"/>
    <oleObject progId="Equation.3" shapeId="100105" r:id="rId21"/>
    <oleObject progId="Equation.3" shapeId="106853" r:id="rId22"/>
    <oleObject progId="Equation.3" shapeId="106955" r:id="rId23"/>
    <oleObject progId="Equation.3" shapeId="108124" r:id="rId24"/>
    <oleObject progId="Equation.3" shapeId="108198" r:id="rId25"/>
    <oleObject progId="Equation.3" shapeId="139899" r:id="rId26"/>
    <oleObject progId="Equation.3" shapeId="140138" r:id="rId27"/>
    <oleObject progId="Equation.3" shapeId="140329" r:id="rId28"/>
    <oleObject progId="Equation.3" shapeId="140541" r:id="rId29"/>
    <oleObject progId="Equation.3" shapeId="140771" r:id="rId30"/>
    <oleObject progId="Equation.3" shapeId="140898" r:id="rId31"/>
    <oleObject progId="Equation.3" shapeId="141190" r:id="rId32"/>
    <oleObject progId="Equation.3" shapeId="141257" r:id="rId33"/>
    <oleObject progId="Equation.3" shapeId="147877" r:id="rId34"/>
    <oleObject progId="Equation.3" shapeId="148196" r:id="rId35"/>
    <oleObject progId="Equation.3" shapeId="163210" r:id="rId36"/>
    <oleObject progId="Equation.3" shapeId="187697" r:id="rId37"/>
    <oleObject progId="Equation.3" shapeId="187831" r:id="rId38"/>
    <oleObject progId="Equation.3" shapeId="187931" r:id="rId39"/>
    <oleObject progId="Equation.3" shapeId="188037" r:id="rId40"/>
    <oleObject progId="Equation.3" shapeId="188131" r:id="rId41"/>
    <oleObject progId="Equation.3" shapeId="188291" r:id="rId42"/>
    <oleObject progId="Equation.3" shapeId="188693" r:id="rId43"/>
    <oleObject progId="Equation.3" shapeId="188775" r:id="rId44"/>
    <oleObject progId="Equation.3" shapeId="203065" r:id="rId45"/>
    <oleObject progId="Equation.3" shapeId="203214" r:id="rId46"/>
    <oleObject progId="Equation.3" shapeId="203415" r:id="rId47"/>
    <oleObject progId="Equation.3" shapeId="203521" r:id="rId48"/>
    <oleObject progId="Equation.3" shapeId="203625" r:id="rId49"/>
    <oleObject progId="Equation.3" shapeId="203721" r:id="rId50"/>
    <oleObject progId="Equation.3" shapeId="206275" r:id="rId51"/>
    <oleObject progId="Equation.3" shapeId="206276" r:id="rId52"/>
    <oleObject progId="Equation.3" shapeId="206277" r:id="rId53"/>
    <oleObject progId="Equation.3" shapeId="207043" r:id="rId54"/>
    <oleObject progId="Equation.3" shapeId="207044" r:id="rId55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B3:J23"/>
  <sheetViews>
    <sheetView zoomScalePageLayoutView="0" workbookViewId="0" topLeftCell="A4">
      <selection activeCell="B4" sqref="B4:C9"/>
    </sheetView>
  </sheetViews>
  <sheetFormatPr defaultColWidth="11.421875" defaultRowHeight="12.75"/>
  <cols>
    <col min="2" max="2" width="13.28125" style="0" customWidth="1"/>
    <col min="3" max="3" width="21.140625" style="0" customWidth="1"/>
    <col min="4" max="4" width="28.28125" style="0" customWidth="1"/>
    <col min="6" max="6" width="29.7109375" style="0" customWidth="1"/>
    <col min="7" max="7" width="23.28125" style="0" customWidth="1"/>
    <col min="8" max="10" width="8.7109375" style="0" customWidth="1"/>
  </cols>
  <sheetData>
    <row r="3" spans="2:10" ht="12.75">
      <c r="B3" s="4" t="s">
        <v>0</v>
      </c>
      <c r="C3" s="4" t="s">
        <v>24</v>
      </c>
      <c r="D3" s="4" t="s">
        <v>25</v>
      </c>
      <c r="F3" s="35" t="s">
        <v>29</v>
      </c>
      <c r="G3" s="35"/>
      <c r="H3" s="35"/>
      <c r="I3" s="35"/>
      <c r="J3" s="35"/>
    </row>
    <row r="4" spans="2:10" ht="12.75">
      <c r="B4" s="1" t="s">
        <v>36</v>
      </c>
      <c r="C4" s="1">
        <v>100</v>
      </c>
      <c r="D4" s="1">
        <v>80</v>
      </c>
      <c r="F4" s="34" t="s">
        <v>4</v>
      </c>
      <c r="G4" s="34"/>
      <c r="H4" s="1" t="s">
        <v>5</v>
      </c>
      <c r="I4" s="1" t="s">
        <v>6</v>
      </c>
      <c r="J4" s="1" t="s">
        <v>7</v>
      </c>
    </row>
    <row r="5" spans="2:10" ht="12.75">
      <c r="B5" s="1">
        <v>5</v>
      </c>
      <c r="C5" s="1">
        <v>200</v>
      </c>
      <c r="D5" s="1">
        <v>70</v>
      </c>
      <c r="F5" s="3" t="s">
        <v>8</v>
      </c>
      <c r="G5" s="1"/>
      <c r="H5" s="1">
        <v>1.5</v>
      </c>
      <c r="I5" s="1">
        <v>1.5</v>
      </c>
      <c r="J5" s="1"/>
    </row>
    <row r="6" spans="2:10" ht="12.75">
      <c r="B6" s="1">
        <v>22</v>
      </c>
      <c r="C6" s="1">
        <v>600</v>
      </c>
      <c r="D6" s="1">
        <v>50</v>
      </c>
      <c r="F6" s="3" t="s">
        <v>9</v>
      </c>
      <c r="G6" s="1"/>
      <c r="H6" s="1">
        <v>2</v>
      </c>
      <c r="I6" s="1">
        <v>2</v>
      </c>
      <c r="J6" s="1"/>
    </row>
    <row r="7" spans="2:10" ht="12.75">
      <c r="B7" s="1">
        <v>25</v>
      </c>
      <c r="C7" s="1">
        <v>600</v>
      </c>
      <c r="D7" s="1">
        <v>70</v>
      </c>
      <c r="F7" s="3" t="s">
        <v>10</v>
      </c>
      <c r="G7" s="1"/>
      <c r="H7" s="1">
        <v>16</v>
      </c>
      <c r="I7" s="1">
        <v>20</v>
      </c>
      <c r="J7" s="1">
        <v>12</v>
      </c>
    </row>
    <row r="8" spans="2:10" ht="12.75">
      <c r="B8" s="1">
        <v>43</v>
      </c>
      <c r="C8" s="1">
        <v>800</v>
      </c>
      <c r="D8" s="1">
        <v>65</v>
      </c>
      <c r="F8" s="3" t="s">
        <v>11</v>
      </c>
      <c r="G8" s="1"/>
      <c r="H8" s="1">
        <v>16</v>
      </c>
      <c r="I8" s="1">
        <v>20</v>
      </c>
      <c r="J8" s="1">
        <v>12</v>
      </c>
    </row>
    <row r="9" spans="2:4" ht="12.75">
      <c r="B9" s="1">
        <v>46</v>
      </c>
      <c r="C9" s="1">
        <v>800</v>
      </c>
      <c r="D9" s="1">
        <v>70</v>
      </c>
    </row>
    <row r="13" spans="2:10" ht="12.75">
      <c r="B13" s="35" t="s">
        <v>3</v>
      </c>
      <c r="C13" s="35"/>
      <c r="F13" s="5" t="s">
        <v>12</v>
      </c>
      <c r="G13" s="5" t="s">
        <v>13</v>
      </c>
      <c r="H13" s="35" t="s">
        <v>14</v>
      </c>
      <c r="I13" s="35"/>
      <c r="J13" s="35"/>
    </row>
    <row r="14" spans="2:10" ht="12.75">
      <c r="B14" s="1" t="s">
        <v>1</v>
      </c>
      <c r="C14" s="1" t="s">
        <v>2</v>
      </c>
      <c r="F14" s="2" t="s">
        <v>30</v>
      </c>
      <c r="G14" s="1">
        <v>1</v>
      </c>
      <c r="H14" s="34">
        <v>1</v>
      </c>
      <c r="I14" s="34"/>
      <c r="J14" s="34"/>
    </row>
    <row r="15" spans="2:10" ht="12.75">
      <c r="B15" s="1">
        <v>50</v>
      </c>
      <c r="C15" s="1">
        <v>0.041</v>
      </c>
      <c r="F15" s="2" t="s">
        <v>31</v>
      </c>
      <c r="G15" s="1">
        <v>7.5</v>
      </c>
      <c r="H15" s="34">
        <v>11</v>
      </c>
      <c r="I15" s="34"/>
      <c r="J15" s="34"/>
    </row>
    <row r="16" spans="2:10" ht="12.75">
      <c r="B16" s="1">
        <v>100</v>
      </c>
      <c r="C16" s="1">
        <v>0.058</v>
      </c>
      <c r="F16" s="2" t="s">
        <v>32</v>
      </c>
      <c r="G16" s="1">
        <v>2</v>
      </c>
      <c r="H16" s="34">
        <v>3.5</v>
      </c>
      <c r="I16" s="34"/>
      <c r="J16" s="34"/>
    </row>
    <row r="17" spans="2:3" ht="12.75">
      <c r="B17" s="1">
        <v>200</v>
      </c>
      <c r="C17" s="1">
        <v>0.084</v>
      </c>
    </row>
    <row r="18" spans="2:3" ht="12.75">
      <c r="B18" s="1">
        <v>600</v>
      </c>
      <c r="C18" s="1">
        <v>0.152</v>
      </c>
    </row>
    <row r="19" spans="2:3" ht="12.75">
      <c r="B19" s="1">
        <v>800</v>
      </c>
      <c r="C19" s="1">
        <v>0.17</v>
      </c>
    </row>
    <row r="20" spans="2:3" ht="12.75">
      <c r="B20" s="1">
        <v>1000</v>
      </c>
      <c r="C20" s="1">
        <v>0.197</v>
      </c>
    </row>
    <row r="21" spans="2:3" ht="12.75">
      <c r="B21" s="1">
        <v>1500</v>
      </c>
      <c r="C21" s="1">
        <v>0.25</v>
      </c>
    </row>
    <row r="22" spans="2:3" ht="12.75">
      <c r="B22" s="1">
        <v>1750</v>
      </c>
      <c r="C22" s="1">
        <v>0.27</v>
      </c>
    </row>
    <row r="23" spans="2:3" ht="12.75">
      <c r="B23" s="1">
        <v>2150</v>
      </c>
      <c r="C23" s="1">
        <v>0.31</v>
      </c>
    </row>
  </sheetData>
  <sheetProtection/>
  <mergeCells count="7">
    <mergeCell ref="H15:J15"/>
    <mergeCell ref="H16:J16"/>
    <mergeCell ref="B13:C13"/>
    <mergeCell ref="F3:J3"/>
    <mergeCell ref="F4:G4"/>
    <mergeCell ref="H13:J13"/>
    <mergeCell ref="H14:J14"/>
  </mergeCells>
  <printOptions/>
  <pageMargins left="0.75" right="0.75" top="1" bottom="1" header="0" footer="0"/>
  <pageSetup orientation="portrait" paperSize="9" r:id="rId3"/>
  <legacyDrawing r:id="rId2"/>
  <oleObjects>
    <oleObject progId="Equation.3" shapeId="14547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FJF</dc:creator>
  <cp:keywords/>
  <dc:description/>
  <cp:lastModifiedBy>PROFESOR</cp:lastModifiedBy>
  <dcterms:created xsi:type="dcterms:W3CDTF">2007-01-20T10:59:43Z</dcterms:created>
  <dcterms:modified xsi:type="dcterms:W3CDTF">2017-01-16T07:18:46Z</dcterms:modified>
  <cp:category/>
  <cp:version/>
  <cp:contentType/>
  <cp:contentStatus/>
</cp:coreProperties>
</file>